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<sst xmlns="http://schemas.openxmlformats.org/spreadsheetml/2006/main" count="166" uniqueCount="119">
  <si>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</si>
  <si>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</si>
  <si>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</si>
  <si>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</si>
  <si>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</si>
  <si>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</si>
  <si>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</si>
  <si>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</si>
  <si>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</si>
  <si>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</si>
  <si>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</si>
  <si>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</si>
  <si>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</si>
  <si>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</si>
  <si>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</si>
  <si>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</si>
  <si>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</si>
  <si>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</si>
  <si>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</si>
  <si>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</si>
  <si>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</si>
  <si>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</si>
  <si>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</si>
  <si>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</si>
  <si>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</si>
  <si>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</si>
  <si>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</si>
  <si>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</si>
  <si>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</si>
  <si>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</si>
  <si>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</si>
  <si>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</si>
  <si>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</si>
  <si>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</si>
  <si>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</si>
  <si>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</si>
  <si>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</si>
  <si>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</si>
  <si>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</si>
  <si>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</si>
  <si>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</si>
  <si>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</si>
  <si>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</si>
  <si>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</si>
  <si>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</si>
  <si>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</si>
  <si>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</si>
  <si>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</si>
  <si>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</si>
  <si>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</si>
  <si>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</si>
  <si>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</si>
  <si>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</si>
  <si>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</si>
  <si>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</si>
  <si>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</si>
  <si>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</si>
  <si>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</si>
  <si>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</si>
  <si>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</si>
  <si>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</si>
  <si>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</si>
  <si>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</si>
  <si>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</si>
  <si>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</si>
  <si>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</si>
  <si>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</si>
  <si>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</si>
  <si>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</si>
  <si>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</si>
  <si>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</si>
  <si>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</si>
  <si>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</si>
  <si>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</si>
  <si>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</si>
  <si>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</si>
  <si>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</si>
  <si>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</si>
  <si>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</si>
  <si>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</si>
  <si>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</si>
  <si>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</si>
  <si>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</si>
  <si>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</si>
  <si>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</si>
  <si>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</si>
  <si>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</si>
  <si>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</si>
  <si>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</si>
  <si>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</si>
  <si>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</si>
  <si>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</si>
  <si>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</si>
  <si>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</si>
  <si>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</si>
  <si>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</si>
  <si>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</si>
  <si>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</si>
  <si>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</si>
  <si>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</si>
  <si>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</si>
  <si>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</si>
  <si>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</si>
  <si>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</si>
  <si>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</si>
  <si>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</si>
  <si>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</si>
  <si>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</si>
  <si>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</si>
  <si>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</si>
  <si>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</si>
  <si>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</si>
  <si>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</si>
  <si>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</si>
  <si>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</si>
  <si>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</si>
  <si>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</si>
  <si>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</si>
  <si>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2015 рік станом на 06.07.2015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</si>
</sst>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3690128"/>
        <c:axId val="33211153"/>
      </c:bar3D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30464922"/>
        <c:axId val="5748843"/>
      </c:bar3D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51739588"/>
        <c:axId val="63003109"/>
      </c:bar3D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30157070"/>
        <c:axId val="2978175"/>
      </c:bar3D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26803576"/>
        <c:axId val="39905593"/>
      </c:bar3D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05593"/>
        <c:crosses val="autoZero"/>
        <c:auto val="1"/>
        <c:lblOffset val="100"/>
        <c:tickLblSkip val="2"/>
        <c:noMultiLvlLbl val="0"/>
      </c:catAx>
      <c:valAx>
        <c:axId val="39905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23606018"/>
        <c:axId val="11127571"/>
      </c:bar3D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33039276"/>
        <c:axId val="28918029"/>
      </c:bar3D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9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58935670"/>
        <c:axId val="60658983"/>
      </c:bar3D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9059936"/>
        <c:axId val="14430561"/>
      </c:bar3D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9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4" sqref="D12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</f>
        <v>195983.60000000006</v>
      </c>
      <c r="E6" s="3">
        <f>D6/D144*100</f>
        <v>41.70706845000587</v>
      </c>
      <c r="F6" s="3">
        <f>D6/B6*100</f>
        <v>89.95247725067541</v>
      </c>
      <c r="G6" s="3">
        <f aca="true" t="shared" si="0" ref="G6:G43">D6/C6*100</f>
        <v>57.72515578260068</v>
      </c>
      <c r="H6" s="3">
        <f>B6-D6</f>
        <v>21890.99999999994</v>
      </c>
      <c r="I6" s="3">
        <f aca="true" t="shared" si="1" ref="I6:I43">C6-D6</f>
        <v>143527.9999999999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</f>
        <v>102196.2</v>
      </c>
      <c r="E7" s="107">
        <f>D7/D6*100</f>
        <v>52.14528154396591</v>
      </c>
      <c r="F7" s="107">
        <f>D7/B7*100</f>
        <v>90.82451642145209</v>
      </c>
      <c r="G7" s="107">
        <f>D7/C7*100</f>
        <v>58.75492421367811</v>
      </c>
      <c r="H7" s="107">
        <f>B7-D7</f>
        <v>10324.300000000003</v>
      </c>
      <c r="I7" s="107">
        <f t="shared" si="1"/>
        <v>71740.2</v>
      </c>
    </row>
    <row r="8" spans="1:9" ht="18">
      <c r="A8" s="29" t="s">
        <v>3</v>
      </c>
      <c r="B8" s="49">
        <v>159121.9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</f>
        <v>148248.09999999998</v>
      </c>
      <c r="E8" s="1">
        <f>D8/D6*100</f>
        <v>75.64311503615605</v>
      </c>
      <c r="F8" s="1">
        <f>D8/B8*100</f>
        <v>93.16637119089201</v>
      </c>
      <c r="G8" s="1">
        <f t="shared" si="0"/>
        <v>58.83685294011421</v>
      </c>
      <c r="H8" s="1">
        <f>B8-D8</f>
        <v>10873.800000000017</v>
      </c>
      <c r="I8" s="1">
        <f t="shared" si="1"/>
        <v>103716.60000000003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</f>
        <v>7.8</v>
      </c>
      <c r="E9" s="12">
        <f>D9/D6*100</f>
        <v>0.003979924850854866</v>
      </c>
      <c r="F9" s="136">
        <f>D9/B9*100</f>
        <v>30.952380952380953</v>
      </c>
      <c r="G9" s="1">
        <f t="shared" si="0"/>
        <v>17.25663716814159</v>
      </c>
      <c r="H9" s="1">
        <f aca="true" t="shared" si="2" ref="H9:H43">B9-D9</f>
        <v>17.4</v>
      </c>
      <c r="I9" s="1">
        <f t="shared" si="1"/>
        <v>37.400000000000006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</f>
        <v>9709.199999999999</v>
      </c>
      <c r="E10" s="1">
        <f>D10/D6*100</f>
        <v>4.954087995117957</v>
      </c>
      <c r="F10" s="1">
        <f aca="true" t="shared" si="3" ref="F10:F41">D10/B10*100</f>
        <v>80.34956180640035</v>
      </c>
      <c r="G10" s="1">
        <f t="shared" si="0"/>
        <v>43.913955928646374</v>
      </c>
      <c r="H10" s="1">
        <f t="shared" si="2"/>
        <v>2374.500000000002</v>
      </c>
      <c r="I10" s="1">
        <f t="shared" si="1"/>
        <v>12400.4</v>
      </c>
    </row>
    <row r="11" spans="1:9" ht="18">
      <c r="A11" s="29" t="s">
        <v>0</v>
      </c>
      <c r="B11" s="49">
        <v>43504.8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</f>
        <v>36193.60000000001</v>
      </c>
      <c r="E11" s="1">
        <f>D11/D6*100</f>
        <v>18.467667702807784</v>
      </c>
      <c r="F11" s="1">
        <f t="shared" si="3"/>
        <v>83.19449807837299</v>
      </c>
      <c r="G11" s="1">
        <f t="shared" si="0"/>
        <v>58.9415675040998</v>
      </c>
      <c r="H11" s="1">
        <f t="shared" si="2"/>
        <v>7311.19999999999</v>
      </c>
      <c r="I11" s="1">
        <f t="shared" si="1"/>
        <v>25212.29999999998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0.0888339636581836</v>
      </c>
      <c r="F12" s="1">
        <f t="shared" si="3"/>
        <v>70.71486596263202</v>
      </c>
      <c r="G12" s="1">
        <f t="shared" si="0"/>
        <v>58.79770347855455</v>
      </c>
      <c r="H12" s="1">
        <f t="shared" si="2"/>
        <v>72.1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2892.8000000000147</v>
      </c>
      <c r="C13" s="50">
        <f>C6-C8-C9-C10-C11-C12</f>
        <v>3690.0999999999754</v>
      </c>
      <c r="D13" s="50">
        <f>D6-D8-D9-D10-D11-D12</f>
        <v>1650.8000000000743</v>
      </c>
      <c r="E13" s="1">
        <f>D13/D6*100</f>
        <v>0.8423153774091677</v>
      </c>
      <c r="F13" s="1">
        <f t="shared" si="3"/>
        <v>57.06581858407307</v>
      </c>
      <c r="G13" s="1">
        <f t="shared" si="0"/>
        <v>44.73591501585554</v>
      </c>
      <c r="H13" s="1">
        <f t="shared" si="2"/>
        <v>1241.9999999999404</v>
      </c>
      <c r="I13" s="1">
        <f t="shared" si="1"/>
        <v>2039.299999999901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</f>
        <v>111889.29999999996</v>
      </c>
      <c r="E18" s="3">
        <f>D18/D144*100</f>
        <v>23.811046913737872</v>
      </c>
      <c r="F18" s="3">
        <f>D18/B18*100</f>
        <v>86.18544043123028</v>
      </c>
      <c r="G18" s="3">
        <f t="shared" si="0"/>
        <v>49.35854227065711</v>
      </c>
      <c r="H18" s="3">
        <f>B18-D18</f>
        <v>17934.600000000035</v>
      </c>
      <c r="I18" s="3">
        <f t="shared" si="1"/>
        <v>114797.50000000006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</f>
        <v>100743.50000000001</v>
      </c>
      <c r="E19" s="107">
        <f>D19/D18*100</f>
        <v>90.0385470281788</v>
      </c>
      <c r="F19" s="107">
        <f t="shared" si="3"/>
        <v>86.84874326286135</v>
      </c>
      <c r="G19" s="107">
        <f t="shared" si="0"/>
        <v>54.012401940390056</v>
      </c>
      <c r="H19" s="107">
        <f t="shared" si="2"/>
        <v>15255.299999999988</v>
      </c>
      <c r="I19" s="107">
        <f t="shared" si="1"/>
        <v>85775.7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</f>
        <v>86728.49999999996</v>
      </c>
      <c r="E20" s="1">
        <f>D20/D18*100</f>
        <v>77.51277378623335</v>
      </c>
      <c r="F20" s="1">
        <f t="shared" si="3"/>
        <v>87.61074015334414</v>
      </c>
      <c r="G20" s="1">
        <f t="shared" si="0"/>
        <v>51.25922082036265</v>
      </c>
      <c r="H20" s="1">
        <f t="shared" si="2"/>
        <v>12264.500000000044</v>
      </c>
      <c r="I20" s="1">
        <f t="shared" si="1"/>
        <v>82467.40000000004</v>
      </c>
    </row>
    <row r="21" spans="1:9" ht="18">
      <c r="A21" s="29" t="s">
        <v>2</v>
      </c>
      <c r="B21" s="49">
        <v>6770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</f>
        <v>3923.1999999999994</v>
      </c>
      <c r="E21" s="1">
        <f>D21/D18*100</f>
        <v>3.5063227672351163</v>
      </c>
      <c r="F21" s="1">
        <f t="shared" si="3"/>
        <v>57.94977843426883</v>
      </c>
      <c r="G21" s="1">
        <f t="shared" si="0"/>
        <v>30.912271301826426</v>
      </c>
      <c r="H21" s="1">
        <f t="shared" si="2"/>
        <v>2846.8000000000006</v>
      </c>
      <c r="I21" s="1">
        <f t="shared" si="1"/>
        <v>8768.2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</f>
        <v>1584.3</v>
      </c>
      <c r="E22" s="1">
        <f>D22/D18*100</f>
        <v>1.415953089348133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v>13596.3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</f>
        <v>12695.7</v>
      </c>
      <c r="E23" s="1">
        <f>D23/D18*100</f>
        <v>11.346661387639395</v>
      </c>
      <c r="F23" s="1">
        <f t="shared" si="3"/>
        <v>93.37613909666601</v>
      </c>
      <c r="G23" s="1">
        <f t="shared" si="0"/>
        <v>50.39135991617118</v>
      </c>
      <c r="H23" s="1">
        <f t="shared" si="2"/>
        <v>900.5999999999985</v>
      </c>
      <c r="I23" s="1">
        <f t="shared" si="1"/>
        <v>12498.5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0.5959461717965884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6290.800000000002</v>
      </c>
      <c r="E25" s="1">
        <f>D25/D18*100</f>
        <v>5.622342797747421</v>
      </c>
      <c r="F25" s="1">
        <f t="shared" si="3"/>
        <v>81.06596564477267</v>
      </c>
      <c r="G25" s="1">
        <f t="shared" si="0"/>
        <v>42.43687558604682</v>
      </c>
      <c r="H25" s="1">
        <f t="shared" si="2"/>
        <v>1469.2999999999947</v>
      </c>
      <c r="I25" s="1">
        <f t="shared" si="1"/>
        <v>8533.100000000017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</f>
        <v>24554.299999999992</v>
      </c>
      <c r="E33" s="3">
        <f>D33/D144*100</f>
        <v>5.22537534182441</v>
      </c>
      <c r="F33" s="3">
        <f>D33/B33*100</f>
        <v>90.32031428172058</v>
      </c>
      <c r="G33" s="3">
        <f t="shared" si="0"/>
        <v>58.11489823981746</v>
      </c>
      <c r="H33" s="3">
        <f t="shared" si="2"/>
        <v>2631.5000000000073</v>
      </c>
      <c r="I33" s="3">
        <f t="shared" si="1"/>
        <v>17697.000000000004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</f>
        <v>18147.7</v>
      </c>
      <c r="E34" s="1">
        <f>D34/D33*100</f>
        <v>73.9084396622995</v>
      </c>
      <c r="F34" s="1">
        <f t="shared" si="3"/>
        <v>93.66989950500928</v>
      </c>
      <c r="G34" s="1">
        <f t="shared" si="0"/>
        <v>61.255164312910104</v>
      </c>
      <c r="H34" s="1">
        <f t="shared" si="2"/>
        <v>1226.3999999999978</v>
      </c>
      <c r="I34" s="1">
        <f t="shared" si="1"/>
        <v>11478.7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</f>
        <v>1243</v>
      </c>
      <c r="E36" s="1">
        <f>D36/D33*100</f>
        <v>5.062249789242619</v>
      </c>
      <c r="F36" s="1">
        <f t="shared" si="3"/>
        <v>76.13622442729388</v>
      </c>
      <c r="G36" s="1">
        <f t="shared" si="0"/>
        <v>46.48466716529544</v>
      </c>
      <c r="H36" s="1">
        <f t="shared" si="2"/>
        <v>389.5999999999999</v>
      </c>
      <c r="I36" s="1">
        <f t="shared" si="1"/>
        <v>1431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1.4245977283001354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0.06923430926558691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4796.799999999991</v>
      </c>
      <c r="E39" s="1">
        <f>D39/D33*100</f>
        <v>19.53547851089216</v>
      </c>
      <c r="F39" s="1">
        <f t="shared" si="3"/>
        <v>83.43421693452986</v>
      </c>
      <c r="G39" s="1">
        <f t="shared" si="0"/>
        <v>51.09392641826969</v>
      </c>
      <c r="H39" s="1">
        <f>B39-D39</f>
        <v>952.4000000000096</v>
      </c>
      <c r="I39" s="1">
        <f t="shared" si="1"/>
        <v>4591.400000000002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</f>
        <v>433.2</v>
      </c>
      <c r="E43" s="3">
        <f>D43/D144*100</f>
        <v>0.0921888466817761</v>
      </c>
      <c r="F43" s="3">
        <f>D43/B43*100</f>
        <v>87.51515151515152</v>
      </c>
      <c r="G43" s="3">
        <f t="shared" si="0"/>
        <v>52.90023201856149</v>
      </c>
      <c r="H43" s="3">
        <f t="shared" si="2"/>
        <v>61.80000000000001</v>
      </c>
      <c r="I43" s="3">
        <f t="shared" si="1"/>
        <v>385.7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</f>
        <v>3304.4999999999995</v>
      </c>
      <c r="E45" s="3">
        <f>D45/D144*100</f>
        <v>0.7032272480607782</v>
      </c>
      <c r="F45" s="3">
        <f>D45/B45*100</f>
        <v>84.12464041139481</v>
      </c>
      <c r="G45" s="3">
        <f aca="true" t="shared" si="4" ref="G45:G75">D45/C45*100</f>
        <v>48.9707909127284</v>
      </c>
      <c r="H45" s="3">
        <f>B45-D45</f>
        <v>623.6000000000004</v>
      </c>
      <c r="I45" s="3">
        <f aca="true" t="shared" si="5" ref="I45:I76">C45-D45</f>
        <v>3443.400000000001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</f>
        <v>2799.3</v>
      </c>
      <c r="E46" s="1">
        <f>D46/D45*100</f>
        <v>84.71175669541536</v>
      </c>
      <c r="F46" s="1">
        <f aca="true" t="shared" si="6" ref="F46:F73">D46/B46*100</f>
        <v>84.14392208729109</v>
      </c>
      <c r="G46" s="1">
        <f t="shared" si="4"/>
        <v>48.6335759829045</v>
      </c>
      <c r="H46" s="1">
        <f aca="true" t="shared" si="7" ref="H46:H73">B46-D46</f>
        <v>527.5</v>
      </c>
      <c r="I46" s="1">
        <f t="shared" si="5"/>
        <v>2956.5999999999995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0.009078529278256923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</f>
        <v>26.200000000000003</v>
      </c>
      <c r="E48" s="1">
        <f>D48/D45*100</f>
        <v>0.7928582236344381</v>
      </c>
      <c r="F48" s="1">
        <f t="shared" si="6"/>
        <v>69.68085106382979</v>
      </c>
      <c r="G48" s="1">
        <f t="shared" si="4"/>
        <v>43.521594684385384</v>
      </c>
      <c r="H48" s="1">
        <f t="shared" si="7"/>
        <v>11.399999999999999</v>
      </c>
      <c r="I48" s="1">
        <f t="shared" si="5"/>
        <v>34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</f>
        <v>299.69999999999993</v>
      </c>
      <c r="E49" s="1">
        <f>D49/D45*100</f>
        <v>9.069450748978666</v>
      </c>
      <c r="F49" s="1">
        <f t="shared" si="6"/>
        <v>95.62858966177407</v>
      </c>
      <c r="G49" s="1">
        <f t="shared" si="4"/>
        <v>55.67527401077466</v>
      </c>
      <c r="H49" s="1">
        <f t="shared" si="7"/>
        <v>13.700000000000045</v>
      </c>
      <c r="I49" s="1">
        <f t="shared" si="5"/>
        <v>238.60000000000002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178.99999999999943</v>
      </c>
      <c r="E50" s="1">
        <f>D50/D45*100</f>
        <v>5.416855802693281</v>
      </c>
      <c r="F50" s="1">
        <f t="shared" si="6"/>
        <v>71.71474358974342</v>
      </c>
      <c r="G50" s="1">
        <f t="shared" si="4"/>
        <v>45.62834565383609</v>
      </c>
      <c r="H50" s="1">
        <f t="shared" si="7"/>
        <v>70.60000000000034</v>
      </c>
      <c r="I50" s="1">
        <f t="shared" si="5"/>
        <v>213.30000000000155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</f>
        <v>7135.200000000001</v>
      </c>
      <c r="E51" s="3">
        <f>D51/D144*100</f>
        <v>1.518434577201775</v>
      </c>
      <c r="F51" s="3">
        <f>D51/B51*100</f>
        <v>81.43625095586474</v>
      </c>
      <c r="G51" s="3">
        <f t="shared" si="4"/>
        <v>50.220654996938286</v>
      </c>
      <c r="H51" s="3">
        <f>B51-D51</f>
        <v>1626.5</v>
      </c>
      <c r="I51" s="3">
        <f t="shared" si="5"/>
        <v>7072.5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</f>
        <v>4544.299999999999</v>
      </c>
      <c r="E52" s="1">
        <f>D52/D51*100</f>
        <v>63.68847404417534</v>
      </c>
      <c r="F52" s="1">
        <f t="shared" si="6"/>
        <v>85.78035336756264</v>
      </c>
      <c r="G52" s="1">
        <f t="shared" si="4"/>
        <v>52.05920427077246</v>
      </c>
      <c r="H52" s="1">
        <f t="shared" si="7"/>
        <v>753.3000000000011</v>
      </c>
      <c r="I52" s="1">
        <f t="shared" si="5"/>
        <v>4184.800000000001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</f>
        <v>111.2</v>
      </c>
      <c r="E54" s="1">
        <f>D54/D51*100</f>
        <v>1.5584706805695705</v>
      </c>
      <c r="F54" s="1">
        <f t="shared" si="6"/>
        <v>74.68099395567495</v>
      </c>
      <c r="G54" s="1">
        <f t="shared" si="4"/>
        <v>42.16913158892681</v>
      </c>
      <c r="H54" s="1">
        <f t="shared" si="7"/>
        <v>37.7</v>
      </c>
      <c r="I54" s="1">
        <f t="shared" si="5"/>
        <v>152.5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</f>
        <v>398.70000000000016</v>
      </c>
      <c r="E55" s="1">
        <f>D55/D51*100</f>
        <v>5.587790110998993</v>
      </c>
      <c r="F55" s="1">
        <f t="shared" si="6"/>
        <v>94.68059843267636</v>
      </c>
      <c r="G55" s="1">
        <f t="shared" si="4"/>
        <v>56.11541168191416</v>
      </c>
      <c r="H55" s="1">
        <f t="shared" si="7"/>
        <v>22.399999999999864</v>
      </c>
      <c r="I55" s="1">
        <f t="shared" si="5"/>
        <v>311.79999999999984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2081.0000000000014</v>
      </c>
      <c r="E56" s="1">
        <f>D56/D51*100</f>
        <v>29.1652651642561</v>
      </c>
      <c r="F56" s="1">
        <f t="shared" si="6"/>
        <v>71.90490998928858</v>
      </c>
      <c r="G56" s="1">
        <f t="shared" si="4"/>
        <v>46.31133860020031</v>
      </c>
      <c r="H56" s="1">
        <f t="shared" si="7"/>
        <v>813.099999999999</v>
      </c>
      <c r="I56" s="1">
        <f>C56-D56</f>
        <v>2412.4999999999995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</f>
        <v>1439.1999999999998</v>
      </c>
      <c r="E58" s="3">
        <f>D58/D144*100</f>
        <v>0.30627467254019425</v>
      </c>
      <c r="F58" s="3">
        <f>D58/B58*100</f>
        <v>39.55367449018853</v>
      </c>
      <c r="G58" s="3">
        <f t="shared" si="4"/>
        <v>26.048868778280536</v>
      </c>
      <c r="H58" s="3">
        <f>B58-D58</f>
        <v>2199.4</v>
      </c>
      <c r="I58" s="3">
        <f t="shared" si="5"/>
        <v>4085.8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</f>
        <v>698.1999999999999</v>
      </c>
      <c r="E59" s="1">
        <f>D59/D58*100</f>
        <v>48.51306281267371</v>
      </c>
      <c r="F59" s="1">
        <f t="shared" si="6"/>
        <v>83.54672729448366</v>
      </c>
      <c r="G59" s="1">
        <f t="shared" si="4"/>
        <v>48.95869854848888</v>
      </c>
      <c r="H59" s="1">
        <f t="shared" si="7"/>
        <v>137.5000000000001</v>
      </c>
      <c r="I59" s="1">
        <f t="shared" si="5"/>
        <v>727.9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</f>
        <v>82</v>
      </c>
      <c r="E60" s="1">
        <f>D60/D58*100</f>
        <v>5.697609783212896</v>
      </c>
      <c r="F60" s="1">
        <f>D60/B60*100</f>
        <v>40.77573346593735</v>
      </c>
      <c r="G60" s="1">
        <f t="shared" si="4"/>
        <v>27.342447482494165</v>
      </c>
      <c r="H60" s="1">
        <f t="shared" si="7"/>
        <v>119.1</v>
      </c>
      <c r="I60" s="1">
        <f t="shared" si="5"/>
        <v>217.89999999999998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16.627292940522516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</f>
        <v>367.2</v>
      </c>
      <c r="E62" s="1">
        <f>D62/D58*100</f>
        <v>25.5141745414119</v>
      </c>
      <c r="F62" s="1">
        <f>D62/B62*100</f>
        <v>17.24834421532247</v>
      </c>
      <c r="G62" s="1">
        <f t="shared" si="4"/>
        <v>11.735753779283453</v>
      </c>
      <c r="H62" s="1">
        <f t="shared" si="7"/>
        <v>1761.7</v>
      </c>
      <c r="I62" s="1">
        <f t="shared" si="5"/>
        <v>2761.7000000000003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52.49999999999983</v>
      </c>
      <c r="E63" s="1">
        <f>D63/D58*100</f>
        <v>3.6478599221789767</v>
      </c>
      <c r="F63" s="1">
        <f t="shared" si="6"/>
        <v>28.5171102661597</v>
      </c>
      <c r="G63" s="1">
        <f t="shared" si="4"/>
        <v>25.57233317096931</v>
      </c>
      <c r="H63" s="1">
        <f t="shared" si="7"/>
        <v>131.59999999999954</v>
      </c>
      <c r="I63" s="1">
        <f t="shared" si="5"/>
        <v>152.79999999999956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219.6</v>
      </c>
      <c r="E68" s="42">
        <f>D68/D144*100</f>
        <v>0.04673285025696683</v>
      </c>
      <c r="F68" s="111">
        <f>D68/B68*100</f>
        <v>74.51645741431963</v>
      </c>
      <c r="G68" s="3">
        <f t="shared" si="4"/>
        <v>52.7124339894383</v>
      </c>
      <c r="H68" s="3">
        <f>B68-D68</f>
        <v>75.10000000000005</v>
      </c>
      <c r="I68" s="3">
        <f t="shared" si="5"/>
        <v>197.00000000000003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</f>
        <v>212</v>
      </c>
      <c r="E69" s="1">
        <f>D69/D68*100</f>
        <v>96.53916211293262</v>
      </c>
      <c r="F69" s="1">
        <f t="shared" si="6"/>
        <v>92.05384281372123</v>
      </c>
      <c r="G69" s="1">
        <f t="shared" si="4"/>
        <v>86.42478597635548</v>
      </c>
      <c r="H69" s="1">
        <f t="shared" si="7"/>
        <v>18.30000000000001</v>
      </c>
      <c r="I69" s="1">
        <f t="shared" si="5"/>
        <v>33.30000000000001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3.584905660377359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</f>
        <v>23382.599999999995</v>
      </c>
      <c r="E89" s="3">
        <f>D89/D144*100</f>
        <v>4.9760270693012405</v>
      </c>
      <c r="F89" s="3">
        <f aca="true" t="shared" si="10" ref="F89:F95">D89/B89*100</f>
        <v>80.78760887666574</v>
      </c>
      <c r="G89" s="3">
        <f t="shared" si="8"/>
        <v>47.94355673749412</v>
      </c>
      <c r="H89" s="3">
        <f aca="true" t="shared" si="11" ref="H89:H95">B89-D89</f>
        <v>5560.700000000004</v>
      </c>
      <c r="I89" s="3">
        <f t="shared" si="9"/>
        <v>25388.500000000004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</f>
        <v>19952.499999999996</v>
      </c>
      <c r="E90" s="1">
        <f>D90/D89*100</f>
        <v>85.3305449351227</v>
      </c>
      <c r="F90" s="1">
        <f t="shared" si="10"/>
        <v>84.88005547354582</v>
      </c>
      <c r="G90" s="1">
        <f t="shared" si="8"/>
        <v>50.33679802209999</v>
      </c>
      <c r="H90" s="1">
        <f t="shared" si="11"/>
        <v>3554.2000000000044</v>
      </c>
      <c r="I90" s="1">
        <f t="shared" si="9"/>
        <v>19685.500000000004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</f>
        <v>965.9999999999999</v>
      </c>
      <c r="E91" s="1">
        <f>D91/D89*100</f>
        <v>4.131277103487209</v>
      </c>
      <c r="F91" s="1">
        <f t="shared" si="10"/>
        <v>69.72212197762539</v>
      </c>
      <c r="G91" s="1">
        <f t="shared" si="8"/>
        <v>37.51310628713448</v>
      </c>
      <c r="H91" s="1">
        <f t="shared" si="11"/>
        <v>419.5000000000001</v>
      </c>
      <c r="I91" s="1">
        <f t="shared" si="9"/>
        <v>1609.1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2464.0999999999985</v>
      </c>
      <c r="E93" s="1">
        <f>D93/D89*100</f>
        <v>10.53817796139009</v>
      </c>
      <c r="F93" s="1">
        <f t="shared" si="10"/>
        <v>60.82545481474166</v>
      </c>
      <c r="G93" s="1">
        <f>D93/C93*100</f>
        <v>37.57395547422993</v>
      </c>
      <c r="H93" s="1">
        <f t="shared" si="11"/>
        <v>1587</v>
      </c>
      <c r="I93" s="1">
        <f>C93-D93</f>
        <v>4093.8999999999996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</f>
        <v>28460.300000000007</v>
      </c>
      <c r="E94" s="121">
        <f>D94/D144*100</f>
        <v>6.0566071865589866</v>
      </c>
      <c r="F94" s="125">
        <f t="shared" si="10"/>
        <v>90.82417442142486</v>
      </c>
      <c r="G94" s="120">
        <f>D94/C94*100</f>
        <v>56.3143200305511</v>
      </c>
      <c r="H94" s="126">
        <f t="shared" si="11"/>
        <v>2875.299999999992</v>
      </c>
      <c r="I94" s="121">
        <f>C94-D94</f>
        <v>22077.999999999996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</f>
        <v>1971.2000000000003</v>
      </c>
      <c r="E95" s="133">
        <f>D95/D94*100</f>
        <v>6.926139218490318</v>
      </c>
      <c r="F95" s="134">
        <f t="shared" si="10"/>
        <v>69.9255054984037</v>
      </c>
      <c r="G95" s="135">
        <f>D95/C95*100</f>
        <v>40.32155787837258</v>
      </c>
      <c r="H95" s="124">
        <f t="shared" si="11"/>
        <v>847.7999999999997</v>
      </c>
      <c r="I95" s="96">
        <f>C95-D95</f>
        <v>2917.4999999999995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</f>
        <v>2919.3999999999996</v>
      </c>
      <c r="E101" s="25">
        <f>D101/D144*100</f>
        <v>0.6212745129334651</v>
      </c>
      <c r="F101" s="25">
        <f>D101/B101*100</f>
        <v>53.76328244415387</v>
      </c>
      <c r="G101" s="25">
        <f aca="true" t="shared" si="12" ref="G101:G142">D101/C101*100</f>
        <v>28.0776332999923</v>
      </c>
      <c r="H101" s="25">
        <f aca="true" t="shared" si="13" ref="H101:H106">B101-D101</f>
        <v>2510.7000000000007</v>
      </c>
      <c r="I101" s="25">
        <f aca="true" t="shared" si="14" ref="I101:I142">C101-D101</f>
        <v>7478.200000000001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</f>
        <v>2613.3</v>
      </c>
      <c r="E103" s="1">
        <f>D103/D101*100</f>
        <v>89.5149688292115</v>
      </c>
      <c r="F103" s="1">
        <f aca="true" t="shared" si="15" ref="F103:F142">D103/B103*100</f>
        <v>53.43079124923329</v>
      </c>
      <c r="G103" s="1">
        <f t="shared" si="12"/>
        <v>27.89156305032286</v>
      </c>
      <c r="H103" s="1">
        <f t="shared" si="13"/>
        <v>2277.7</v>
      </c>
      <c r="I103" s="1">
        <f t="shared" si="14"/>
        <v>6756.2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306.09999999999945</v>
      </c>
      <c r="E105" s="96">
        <f>D105/D101*100</f>
        <v>10.4850311707885</v>
      </c>
      <c r="F105" s="96">
        <f t="shared" si="15"/>
        <v>56.77981821554429</v>
      </c>
      <c r="G105" s="96">
        <f t="shared" si="12"/>
        <v>29.773368349382288</v>
      </c>
      <c r="H105" s="96">
        <f>B105-D105</f>
        <v>233.0000000000009</v>
      </c>
      <c r="I105" s="96">
        <f t="shared" si="14"/>
        <v>722.0000000000009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70183.8</v>
      </c>
      <c r="E106" s="94">
        <f>D106/D144*100</f>
        <v>14.93574233089667</v>
      </c>
      <c r="F106" s="94">
        <f>D106/B106*100</f>
        <v>72.56682186316445</v>
      </c>
      <c r="G106" s="94">
        <f t="shared" si="12"/>
        <v>46.84544576521544</v>
      </c>
      <c r="H106" s="94">
        <f t="shared" si="13"/>
        <v>26532.300000000003</v>
      </c>
      <c r="I106" s="94">
        <f t="shared" si="14"/>
        <v>79636.09999999999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</f>
        <v>648.9000000000002</v>
      </c>
      <c r="E107" s="6">
        <f>D107/D106*100</f>
        <v>0.9245723372060222</v>
      </c>
      <c r="F107" s="6">
        <f t="shared" si="15"/>
        <v>57.09634843818744</v>
      </c>
      <c r="G107" s="6">
        <f t="shared" si="12"/>
        <v>36.05400600066675</v>
      </c>
      <c r="H107" s="6">
        <f aca="true" t="shared" si="16" ref="H107:H142">B107-D107</f>
        <v>487.5999999999998</v>
      </c>
      <c r="I107" s="6">
        <f t="shared" si="14"/>
        <v>1150.8999999999996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</f>
        <v>374.1</v>
      </c>
      <c r="E108" s="1"/>
      <c r="F108" s="1">
        <f t="shared" si="15"/>
        <v>78.7578947368421</v>
      </c>
      <c r="G108" s="1">
        <f t="shared" si="12"/>
        <v>45.417020759985434</v>
      </c>
      <c r="H108" s="1">
        <f t="shared" si="16"/>
        <v>100.89999999999998</v>
      </c>
      <c r="I108" s="1">
        <f t="shared" si="14"/>
        <v>449.6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</f>
        <v>156.2</v>
      </c>
      <c r="E109" s="6">
        <f>D109/D106*100</f>
        <v>0.22255848215685098</v>
      </c>
      <c r="F109" s="6">
        <f>D109/B109*100</f>
        <v>30.3831939311418</v>
      </c>
      <c r="G109" s="6">
        <f t="shared" si="12"/>
        <v>17.28258464262005</v>
      </c>
      <c r="H109" s="6">
        <f t="shared" si="16"/>
        <v>357.90000000000003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0.0353357897406524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0.04673443159247575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</f>
        <v>690.6000000000001</v>
      </c>
      <c r="E113" s="6">
        <f>D113/D106*100</f>
        <v>0.9839877578586512</v>
      </c>
      <c r="F113" s="6">
        <f t="shared" si="15"/>
        <v>75.26155187445511</v>
      </c>
      <c r="G113" s="6">
        <f t="shared" si="12"/>
        <v>45.0636215334421</v>
      </c>
      <c r="H113" s="6">
        <f t="shared" si="16"/>
        <v>226.9999999999999</v>
      </c>
      <c r="I113" s="6">
        <f t="shared" si="14"/>
        <v>841.8999999999999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0.0512938883332051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0.08420746668034504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</f>
        <v>127.9</v>
      </c>
      <c r="E117" s="6">
        <f>D117/D106*100</f>
        <v>0.1822357866060259</v>
      </c>
      <c r="F117" s="6">
        <f t="shared" si="15"/>
        <v>96.6012084592145</v>
      </c>
      <c r="G117" s="6">
        <f t="shared" si="12"/>
        <v>62.573385518590996</v>
      </c>
      <c r="H117" s="6">
        <f t="shared" si="16"/>
        <v>4.5</v>
      </c>
      <c r="I117" s="6">
        <f t="shared" si="14"/>
        <v>76.5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0.5675098811976553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0.9455173416087472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1.9713951082728494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0.18508544706898172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0.002849660462955839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</f>
        <v>88.3</v>
      </c>
      <c r="E127" s="19">
        <f>D127/D106*100</f>
        <v>0.1258125094395003</v>
      </c>
      <c r="F127" s="6">
        <f t="shared" si="15"/>
        <v>26.093380614657214</v>
      </c>
      <c r="G127" s="6">
        <f t="shared" si="12"/>
        <v>11.568190750687803</v>
      </c>
      <c r="H127" s="6">
        <f t="shared" si="16"/>
        <v>250.09999999999997</v>
      </c>
      <c r="I127" s="6">
        <f t="shared" si="14"/>
        <v>675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0.28895557094372204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0.029066536722149556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59.9+7.6+10.7+6.3+5.3+38.1+4+0.1</f>
        <v>132</v>
      </c>
      <c r="E131" s="19">
        <f>D131/D106*100</f>
        <v>0.18807759055508536</v>
      </c>
      <c r="F131" s="6">
        <f t="shared" si="15"/>
        <v>49.792531120331944</v>
      </c>
      <c r="G131" s="6">
        <f>D131/C131*100</f>
        <v>49.792531120331944</v>
      </c>
      <c r="H131" s="6">
        <f t="shared" si="16"/>
        <v>133.10000000000002</v>
      </c>
      <c r="I131" s="6">
        <f t="shared" si="14"/>
        <v>133.10000000000002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</f>
        <v>54.9</v>
      </c>
      <c r="E132" s="1"/>
      <c r="F132" s="1">
        <f t="shared" si="15"/>
        <v>85.51401869158877</v>
      </c>
      <c r="G132" s="1">
        <f>D132/C132*100</f>
        <v>85.51401869158877</v>
      </c>
      <c r="H132" s="1">
        <f t="shared" si="16"/>
        <v>9.300000000000004</v>
      </c>
      <c r="I132" s="1">
        <f t="shared" si="14"/>
        <v>9.300000000000004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</f>
        <v>488.50000000000006</v>
      </c>
      <c r="E133" s="19">
        <f>D133/D106*100</f>
        <v>0.6960295680769637</v>
      </c>
      <c r="F133" s="6">
        <f t="shared" si="15"/>
        <v>83.96356136129256</v>
      </c>
      <c r="G133" s="6">
        <f t="shared" si="12"/>
        <v>49.558689256366044</v>
      </c>
      <c r="H133" s="6">
        <f t="shared" si="16"/>
        <v>93.2999999999999</v>
      </c>
      <c r="I133" s="6">
        <f t="shared" si="14"/>
        <v>497.1999999999999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</f>
        <v>416.7000000000001</v>
      </c>
      <c r="E134" s="1">
        <f>D134/D133*100</f>
        <v>85.30194472876153</v>
      </c>
      <c r="F134" s="1">
        <f aca="true" t="shared" si="17" ref="F134:F141">D134/B134*100</f>
        <v>83.09072781655037</v>
      </c>
      <c r="G134" s="1">
        <f t="shared" si="12"/>
        <v>49.09862142099683</v>
      </c>
      <c r="H134" s="1">
        <f t="shared" si="16"/>
        <v>84.7999999999999</v>
      </c>
      <c r="I134" s="1">
        <f t="shared" si="14"/>
        <v>431.99999999999994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</f>
        <v>21.2</v>
      </c>
      <c r="E135" s="1">
        <f>D135/D133*100</f>
        <v>4.339815762538382</v>
      </c>
      <c r="F135" s="1">
        <f t="shared" si="17"/>
        <v>97.24770642201834</v>
      </c>
      <c r="G135" s="1">
        <f>D135/C135*100</f>
        <v>80.6083650190114</v>
      </c>
      <c r="H135" s="1">
        <f t="shared" si="16"/>
        <v>0.6000000000000014</v>
      </c>
      <c r="I135" s="1">
        <f t="shared" si="14"/>
        <v>5.100000000000001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0.28496604629558386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</f>
        <v>305.9</v>
      </c>
      <c r="E137" s="19">
        <f>D137/D106*100</f>
        <v>0.4358555678090955</v>
      </c>
      <c r="F137" s="112">
        <f t="shared" si="17"/>
        <v>13.904545454545453</v>
      </c>
      <c r="G137" s="6">
        <f t="shared" si="12"/>
        <v>7.647499999999999</v>
      </c>
      <c r="H137" s="6">
        <f t="shared" si="16"/>
        <v>1894.1</v>
      </c>
      <c r="I137" s="6">
        <f t="shared" si="14"/>
        <v>3694.1</v>
      </c>
    </row>
    <row r="138" spans="1:9" s="2" customFormat="1" ht="18.75">
      <c r="A138" s="23" t="s">
        <v>111</v>
      </c>
      <c r="B138" s="80">
        <v>2727.5</v>
      </c>
      <c r="C138" s="60">
        <f>6082.6-959.5</f>
        <v>5123.1</v>
      </c>
      <c r="D138" s="83">
        <f>626.1+43.8+40.3+236+112.9+11.4-0.1+68.6+570.3+22.4+44.4+39.9+585.7</f>
        <v>2401.7000000000003</v>
      </c>
      <c r="E138" s="19">
        <f>D138/D106*100</f>
        <v>3.422014766940519</v>
      </c>
      <c r="F138" s="112">
        <f t="shared" si="17"/>
        <v>88.05499541704859</v>
      </c>
      <c r="G138" s="6">
        <f t="shared" si="12"/>
        <v>46.87981885967481</v>
      </c>
      <c r="H138" s="6">
        <f t="shared" si="16"/>
        <v>325.7999999999997</v>
      </c>
      <c r="I138" s="6">
        <f t="shared" si="14"/>
        <v>2721.4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5.967189009429527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0.7668436305814162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65.73098065365511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</f>
        <v>11131.799999999997</v>
      </c>
      <c r="E142" s="19">
        <f>D142/D106*100</f>
        <v>15.8609251707659</v>
      </c>
      <c r="F142" s="6">
        <f t="shared" si="15"/>
        <v>85.7142857142857</v>
      </c>
      <c r="G142" s="6">
        <f t="shared" si="12"/>
        <v>50.00044916769225</v>
      </c>
      <c r="H142" s="6">
        <f t="shared" si="16"/>
        <v>1855.300000000003</v>
      </c>
      <c r="I142" s="6">
        <f t="shared" si="14"/>
        <v>11131.600000000004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73756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469905</v>
      </c>
      <c r="E144" s="38">
        <v>100</v>
      </c>
      <c r="F144" s="3">
        <f>D144/B144*100</f>
        <v>84.74614480381271</v>
      </c>
      <c r="G144" s="3">
        <f aca="true" t="shared" si="18" ref="G144:G150">D144/C144*100</f>
        <v>52.43406868198511</v>
      </c>
      <c r="H144" s="3">
        <f aca="true" t="shared" si="19" ref="H144:H150">B144-D144</f>
        <v>84580.3999999999</v>
      </c>
      <c r="I144" s="3">
        <f aca="true" t="shared" si="20" ref="I144:I150">C144-D144</f>
        <v>426277.6000000001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311057.6</v>
      </c>
      <c r="C145" s="67">
        <f>C8+C20+C34+C52+C59+C90+C114+C118+C46+C134</f>
        <v>507335.6</v>
      </c>
      <c r="D145" s="67">
        <f>D8+D20+D34+D52+D59+D90+D114+D118+D46+D134</f>
        <v>281635.49999999994</v>
      </c>
      <c r="E145" s="6">
        <f>D145/D144*100</f>
        <v>59.93456124110191</v>
      </c>
      <c r="F145" s="6">
        <f aca="true" t="shared" si="21" ref="F145:F156">D145/B145*100</f>
        <v>90.54126952693005</v>
      </c>
      <c r="G145" s="6">
        <f t="shared" si="18"/>
        <v>55.51266262410917</v>
      </c>
      <c r="H145" s="6">
        <f t="shared" si="19"/>
        <v>29422.100000000035</v>
      </c>
      <c r="I145" s="18">
        <f t="shared" si="20"/>
        <v>225700.10000000003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64522.50000000001</v>
      </c>
      <c r="C146" s="68">
        <f>C11+C23+C36+C55+C61+C91+C49+C135+C108+C111+C95+C132</f>
        <v>99365.7</v>
      </c>
      <c r="D146" s="68">
        <f>D11+D23+D36+D55+D61+D91+D49+D135+D108+D111+D95+D132</f>
        <v>54457.40000000001</v>
      </c>
      <c r="E146" s="6">
        <f>D146/D144*100</f>
        <v>11.589023313222887</v>
      </c>
      <c r="F146" s="6">
        <f t="shared" si="21"/>
        <v>84.40063543725057</v>
      </c>
      <c r="G146" s="6">
        <f t="shared" si="18"/>
        <v>54.805028294471846</v>
      </c>
      <c r="H146" s="6">
        <f t="shared" si="19"/>
        <v>10065.099999999999</v>
      </c>
      <c r="I146" s="18">
        <f t="shared" si="20"/>
        <v>44908.29999999999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11512.9</v>
      </c>
      <c r="E147" s="6">
        <f>D147/D144*100</f>
        <v>2.450048414041136</v>
      </c>
      <c r="F147" s="6">
        <f t="shared" si="21"/>
        <v>80.2633872238373</v>
      </c>
      <c r="G147" s="6">
        <f t="shared" si="18"/>
        <v>44.30304732805627</v>
      </c>
      <c r="H147" s="6">
        <f t="shared" si="19"/>
        <v>2831.000000000002</v>
      </c>
      <c r="I147" s="18">
        <f t="shared" si="20"/>
        <v>14473.800000000001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3838.4</v>
      </c>
      <c r="E148" s="6">
        <f>D148/D144*100</f>
        <v>0.8168459582255988</v>
      </c>
      <c r="F148" s="6">
        <f t="shared" si="21"/>
        <v>47.18377381684081</v>
      </c>
      <c r="G148" s="6">
        <f t="shared" si="18"/>
        <v>26.711575665632086</v>
      </c>
      <c r="H148" s="6">
        <f t="shared" si="19"/>
        <v>4296.6</v>
      </c>
      <c r="I148" s="18">
        <f t="shared" si="20"/>
        <v>10531.400000000001</v>
      </c>
      <c r="K148" s="46"/>
      <c r="L148" s="102"/>
    </row>
    <row r="149" spans="1:12" ht="18.75">
      <c r="A149" s="23" t="s">
        <v>2</v>
      </c>
      <c r="B149" s="67">
        <f>B9+B21+B47+B53+B121</f>
        <v>6865.9</v>
      </c>
      <c r="C149" s="67">
        <f>C9+C21+C47+C53+C121</f>
        <v>12818.7</v>
      </c>
      <c r="D149" s="67">
        <f>D9+D21+D47+D53+D121</f>
        <v>3931.2999999999997</v>
      </c>
      <c r="E149" s="6">
        <f>D149/D144*100</f>
        <v>0.8366159117268384</v>
      </c>
      <c r="F149" s="6">
        <f t="shared" si="21"/>
        <v>57.258334668433854</v>
      </c>
      <c r="G149" s="6">
        <f t="shared" si="18"/>
        <v>30.668476522580292</v>
      </c>
      <c r="H149" s="6">
        <f t="shared" si="19"/>
        <v>2934.6</v>
      </c>
      <c r="I149" s="18">
        <f t="shared" si="20"/>
        <v>8887.400000000001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149560.49999999994</v>
      </c>
      <c r="C150" s="67">
        <f>C144-C145-C146-C147-C148-C149</f>
        <v>236306.1000000001</v>
      </c>
      <c r="D150" s="67">
        <f>D144-D145-D146-D147-D148-D149</f>
        <v>114529.50000000004</v>
      </c>
      <c r="E150" s="6">
        <f>D150/D144*100</f>
        <v>24.372905161681626</v>
      </c>
      <c r="F150" s="6">
        <f t="shared" si="21"/>
        <v>76.57737169907836</v>
      </c>
      <c r="G150" s="43">
        <f t="shared" si="18"/>
        <v>48.46658634711503</v>
      </c>
      <c r="H150" s="6">
        <f t="shared" si="19"/>
        <v>35030.9999999999</v>
      </c>
      <c r="I150" s="6">
        <f t="shared" si="20"/>
        <v>121776.60000000005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</f>
        <v>4610.5</v>
      </c>
      <c r="E152" s="15"/>
      <c r="F152" s="6">
        <f t="shared" si="21"/>
        <v>35.548239357888</v>
      </c>
      <c r="G152" s="6">
        <f aca="true" t="shared" si="22" ref="G152:G161">D152/C152*100</f>
        <v>25.396187129220078</v>
      </c>
      <c r="H152" s="6">
        <f>B152-D152</f>
        <v>8359.2</v>
      </c>
      <c r="I152" s="6">
        <f aca="true" t="shared" si="23" ref="I152:I161">C152-D152</f>
        <v>13543.8</v>
      </c>
      <c r="K152" s="46"/>
      <c r="L152" s="46"/>
    </row>
    <row r="153" spans="1:12" ht="18.75">
      <c r="A153" s="23" t="s">
        <v>22</v>
      </c>
      <c r="B153" s="88">
        <v>10210.3</v>
      </c>
      <c r="C153" s="67">
        <f>16860.5</f>
        <v>16860.5</v>
      </c>
      <c r="D153" s="67">
        <f>132.1+649.5+498.6+2.9+146.5</f>
        <v>1429.6000000000001</v>
      </c>
      <c r="E153" s="6"/>
      <c r="F153" s="6">
        <f t="shared" si="21"/>
        <v>14.001547456979718</v>
      </c>
      <c r="G153" s="6">
        <f t="shared" si="22"/>
        <v>8.47898935381513</v>
      </c>
      <c r="H153" s="6">
        <f aca="true" t="shared" si="24" ref="H153:H160">B153-D153</f>
        <v>8780.699999999999</v>
      </c>
      <c r="I153" s="6">
        <f t="shared" si="23"/>
        <v>15430.9</v>
      </c>
      <c r="K153" s="46"/>
      <c r="L153" s="46"/>
    </row>
    <row r="154" spans="1:12" ht="18.75">
      <c r="A154" s="23" t="s">
        <v>61</v>
      </c>
      <c r="B154" s="88">
        <v>103951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</f>
        <v>16956.700000000004</v>
      </c>
      <c r="E154" s="6"/>
      <c r="F154" s="6">
        <f t="shared" si="21"/>
        <v>16.312204788794723</v>
      </c>
      <c r="G154" s="6">
        <f t="shared" si="22"/>
        <v>8.462009858962345</v>
      </c>
      <c r="H154" s="6">
        <f t="shared" si="24"/>
        <v>86994.29999999999</v>
      </c>
      <c r="I154" s="6">
        <f t="shared" si="23"/>
        <v>183429.5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</f>
        <v>1627.2000000000003</v>
      </c>
      <c r="E160" s="24"/>
      <c r="F160" s="6">
        <f>D160/B160*100</f>
        <v>43.75605033881898</v>
      </c>
      <c r="G160" s="6">
        <f t="shared" si="22"/>
        <v>43.75605033881898</v>
      </c>
      <c r="H160" s="6">
        <f t="shared" si="24"/>
        <v>2091.6</v>
      </c>
      <c r="I160" s="6">
        <f t="shared" si="23"/>
        <v>2091.6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495805.50000000006</v>
      </c>
      <c r="E161" s="25"/>
      <c r="F161" s="3">
        <f>D161/B161*100</f>
        <v>71.08197231790753</v>
      </c>
      <c r="G161" s="3">
        <f t="shared" si="22"/>
        <v>43.069800274052234</v>
      </c>
      <c r="H161" s="3">
        <f>B161-D161</f>
        <v>201706.79999999987</v>
      </c>
      <c r="I161" s="3">
        <f t="shared" si="23"/>
        <v>655361.9000000001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469905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469905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2015-07-06T05:06:57Z</dcterms:modified>
  <cp:category/>
  <cp:version/>
  <cp:contentType/>
  <cp:contentStatus/>
</cp:coreProperties>
</file>